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16\MAJ\autopoprawka nowa\"/>
    </mc:Choice>
  </mc:AlternateContent>
  <bookViews>
    <workbookView xWindow="0" yWindow="30" windowWidth="19200" windowHeight="12015" activeTab="1"/>
  </bookViews>
  <sheets>
    <sheet name="dochody" sheetId="10" r:id="rId1"/>
    <sheet name="wydatki" sheetId="8" r:id="rId2"/>
  </sheets>
  <definedNames>
    <definedName name="_xlnm.Print_Area" localSheetId="0">dochody!$A$1:$F$19</definedName>
    <definedName name="_xlnm.Print_Area" localSheetId="1">wydatki!$A$1:$F$16</definedName>
    <definedName name="_xlnm.Print_Titles" localSheetId="0">dochody!$5:$7</definedName>
    <definedName name="_xlnm.Print_Titles" localSheetId="1">wydatki!$5:$7</definedName>
  </definedNames>
  <calcPr calcId="152511"/>
</workbook>
</file>

<file path=xl/calcChain.xml><?xml version="1.0" encoding="utf-8"?>
<calcChain xmlns="http://schemas.openxmlformats.org/spreadsheetml/2006/main">
  <c r="F8" i="10" l="1"/>
  <c r="F11" i="8"/>
  <c r="F19" i="10" l="1"/>
  <c r="F18" i="10"/>
  <c r="F15" i="10" l="1"/>
  <c r="F16" i="8" l="1"/>
  <c r="F15" i="8"/>
  <c r="D16" i="8"/>
  <c r="D15" i="8"/>
  <c r="G15" i="10"/>
  <c r="F13" i="10"/>
  <c r="F16" i="10" l="1"/>
  <c r="F13" i="8" l="1"/>
  <c r="G13" i="8" s="1"/>
  <c r="D13" i="8"/>
  <c r="G19" i="10" l="1"/>
  <c r="F20" i="10" l="1"/>
  <c r="D16" i="10"/>
  <c r="G16" i="10" l="1"/>
  <c r="D17" i="8" l="1"/>
  <c r="D18" i="8" s="1"/>
  <c r="F17" i="8"/>
  <c r="F18" i="8" s="1"/>
</calcChain>
</file>

<file path=xl/sharedStrings.xml><?xml version="1.0" encoding="utf-8"?>
<sst xmlns="http://schemas.openxmlformats.org/spreadsheetml/2006/main" count="45" uniqueCount="30">
  <si>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</si>
  <si>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</si>
  <si>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</si>
  <si>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</si>
  <si>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</si>
  <si>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</si>
  <si>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</si>
  <si>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</si>
  <si>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Zmiana planu wydatków w szczegółowości dział, rozdział, paragraf</t>
  </si>
  <si>
    <t>PLAN WYDATKÓW</t>
  </si>
  <si>
    <t>wydatki bieżące</t>
  </si>
  <si>
    <t>wydatki majątkowe</t>
  </si>
  <si>
    <t>Zmiana planu dochodów w szczegółowości dział, rozdział, paragraf</t>
  </si>
  <si>
    <t>PLAN DOCHODÓW</t>
  </si>
  <si>
    <t>dochody bieżące</t>
  </si>
  <si>
    <t>dochody majątkowe</t>
  </si>
  <si>
    <t xml:space="preserve">Załącznik Nr 1 do Uchwały … / … / 16 
Zarządu Województwa Podkarpackiego 
z dnia….. </t>
  </si>
  <si>
    <t xml:space="preserve">Załącznik Nr 2 do Uchwały  ….../ …. / 16 
Zarządu Województwa Podkarpackiego 
z dnia ……..  2016 r. </t>
  </si>
  <si>
    <t>921</t>
  </si>
  <si>
    <t>92120</t>
  </si>
  <si>
    <t>60014</t>
  </si>
  <si>
    <t>92118</t>
  </si>
  <si>
    <t>92114</t>
  </si>
  <si>
    <t>6660</t>
  </si>
  <si>
    <t>92178</t>
  </si>
  <si>
    <t>92109</t>
  </si>
  <si>
    <t>72095</t>
  </si>
  <si>
    <t>0970</t>
  </si>
  <si>
    <t>92106</t>
  </si>
  <si>
    <t>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</si>
</sst>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2" fillId="0" borderId="0"/>
  </cellStyleXfs>
  <cellXfs count="97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2" fillId="4" borderId="4" xfId="0" applyFont="1" applyFill="1" applyBorder="1" applyAlignment="1">
      <alignment horizontal="center" vertical="top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horizontal="right" vertical="top" wrapText="1"/>
    </xf>
    <xf numFmtId="3" fontId="14" fillId="0" borderId="13" xfId="0" applyNumberFormat="1" applyFont="1" applyFill="1" applyBorder="1" applyAlignment="1">
      <alignment horizontal="right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3" fontId="14" fillId="0" borderId="4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top" wrapText="1"/>
    </xf>
    <xf numFmtId="3" fontId="14" fillId="0" borderId="1" xfId="0" applyNumberFormat="1" applyFont="1" applyFill="1" applyBorder="1" applyAlignment="1">
      <alignment horizontal="right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right" vertical="top" wrapText="1"/>
    </xf>
    <xf numFmtId="0" fontId="14" fillId="0" borderId="17" xfId="0" applyFont="1" applyFill="1" applyBorder="1" applyAlignment="1">
      <alignment horizontal="center" vertical="top" wrapText="1"/>
    </xf>
    <xf numFmtId="3" fontId="14" fillId="0" borderId="2" xfId="0" applyNumberFormat="1" applyFont="1" applyFill="1" applyBorder="1" applyAlignment="1">
      <alignment horizontal="right" vertical="top" wrapText="1"/>
    </xf>
    <xf numFmtId="49" fontId="14" fillId="0" borderId="10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</cellXfs>
  <cellStyles count="13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CCFF33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SheetLayoutView="100" workbookViewId="0">
      <selection activeCell="F9" sqref="F9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71" t="s">
        <v>16</v>
      </c>
      <c r="B1" s="71"/>
      <c r="C1" s="71"/>
      <c r="D1" s="71"/>
      <c r="E1" s="71"/>
      <c r="F1" s="71"/>
    </row>
    <row r="2" spans="1:9" ht="29.25" customHeight="1">
      <c r="A2" s="12"/>
      <c r="B2" s="12"/>
      <c r="C2" s="27"/>
      <c r="D2" s="27"/>
      <c r="E2" s="27"/>
      <c r="F2" s="27"/>
    </row>
    <row r="3" spans="1:9" ht="39.75" customHeight="1">
      <c r="A3" s="72" t="s">
        <v>12</v>
      </c>
      <c r="B3" s="72"/>
      <c r="C3" s="72"/>
      <c r="D3" s="72"/>
      <c r="E3" s="72"/>
      <c r="F3" s="72"/>
    </row>
    <row r="4" spans="1:9" ht="13.5" customHeight="1" thickBot="1">
      <c r="A4" s="73"/>
      <c r="B4" s="73"/>
      <c r="C4" s="73"/>
      <c r="D4" s="73"/>
      <c r="E4" s="73"/>
      <c r="F4" s="73"/>
    </row>
    <row r="5" spans="1:9" ht="24.75" customHeight="1" thickBot="1">
      <c r="A5" s="74" t="s">
        <v>13</v>
      </c>
      <c r="B5" s="75"/>
      <c r="C5" s="75"/>
      <c r="D5" s="75"/>
      <c r="E5" s="75"/>
      <c r="F5" s="76"/>
    </row>
    <row r="6" spans="1:9" ht="19.5" customHeight="1" thickBot="1">
      <c r="A6" s="77" t="s">
        <v>0</v>
      </c>
      <c r="B6" s="79" t="s">
        <v>1</v>
      </c>
      <c r="C6" s="81" t="s">
        <v>7</v>
      </c>
      <c r="D6" s="81"/>
      <c r="E6" s="82" t="s">
        <v>6</v>
      </c>
      <c r="F6" s="83"/>
    </row>
    <row r="7" spans="1:9" ht="18.75" customHeight="1" thickBot="1">
      <c r="A7" s="78"/>
      <c r="B7" s="80"/>
      <c r="C7" s="25" t="s">
        <v>5</v>
      </c>
      <c r="D7" s="28" t="s">
        <v>4</v>
      </c>
      <c r="E7" s="26" t="s">
        <v>5</v>
      </c>
      <c r="F7" s="28" t="s">
        <v>4</v>
      </c>
    </row>
    <row r="8" spans="1:9" ht="18.75" customHeight="1" thickBot="1">
      <c r="A8" s="52">
        <v>720</v>
      </c>
      <c r="B8" s="53" t="s">
        <v>26</v>
      </c>
      <c r="C8" s="51"/>
      <c r="D8" s="54">
        <v>0</v>
      </c>
      <c r="E8" s="56" t="s">
        <v>27</v>
      </c>
      <c r="F8" s="55">
        <f>2428170-1182-27014+2+35000</f>
        <v>2434976</v>
      </c>
    </row>
    <row r="9" spans="1:9" ht="18.75" customHeight="1" thickBot="1">
      <c r="A9" s="84">
        <v>921</v>
      </c>
      <c r="B9" s="53" t="s">
        <v>28</v>
      </c>
      <c r="C9" s="51"/>
      <c r="D9" s="54"/>
      <c r="E9" s="48">
        <v>2910</v>
      </c>
      <c r="F9" s="55">
        <v>1370</v>
      </c>
    </row>
    <row r="10" spans="1:9" ht="18.75" customHeight="1" thickBot="1">
      <c r="A10" s="85"/>
      <c r="B10" s="53" t="s">
        <v>25</v>
      </c>
      <c r="C10" s="51"/>
      <c r="D10" s="54"/>
      <c r="E10" s="48">
        <v>2910</v>
      </c>
      <c r="F10" s="55">
        <v>2902</v>
      </c>
    </row>
    <row r="11" spans="1:9" ht="18.75" customHeight="1" thickBot="1">
      <c r="A11" s="85"/>
      <c r="B11" s="53" t="s">
        <v>22</v>
      </c>
      <c r="C11" s="51"/>
      <c r="D11" s="54">
        <v>0</v>
      </c>
      <c r="E11" s="48">
        <v>6660</v>
      </c>
      <c r="F11" s="55">
        <v>27114</v>
      </c>
    </row>
    <row r="12" spans="1:9" ht="18.75" customHeight="1">
      <c r="A12" s="85"/>
      <c r="B12" s="87" t="s">
        <v>21</v>
      </c>
      <c r="C12" s="57"/>
      <c r="D12" s="58"/>
      <c r="E12" s="59">
        <v>2910</v>
      </c>
      <c r="F12" s="60">
        <v>6162</v>
      </c>
    </row>
    <row r="13" spans="1:9" ht="18.75" customHeight="1" thickBot="1">
      <c r="A13" s="85"/>
      <c r="B13" s="88"/>
      <c r="C13" s="61"/>
      <c r="D13" s="62">
        <v>0</v>
      </c>
      <c r="E13" s="61" t="s">
        <v>23</v>
      </c>
      <c r="F13" s="62">
        <f>12625+61144+52045+10132</f>
        <v>135946</v>
      </c>
    </row>
    <row r="14" spans="1:9" ht="18.75" customHeight="1" thickBot="1">
      <c r="A14" s="85"/>
      <c r="B14" s="29" t="s">
        <v>19</v>
      </c>
      <c r="C14" s="30"/>
      <c r="D14" s="31"/>
      <c r="E14" s="30" t="s">
        <v>29</v>
      </c>
      <c r="F14" s="31">
        <v>9350</v>
      </c>
    </row>
    <row r="15" spans="1:9" ht="22.5" customHeight="1" thickBot="1">
      <c r="A15" s="86"/>
      <c r="B15" s="29" t="s">
        <v>24</v>
      </c>
      <c r="C15" s="30"/>
      <c r="D15" s="31">
        <v>0</v>
      </c>
      <c r="E15" s="30" t="s">
        <v>23</v>
      </c>
      <c r="F15" s="31">
        <f>1182-2</f>
        <v>1180</v>
      </c>
      <c r="G15" s="1">
        <f>SUM(F9:F15)</f>
        <v>184024</v>
      </c>
    </row>
    <row r="16" spans="1:9" ht="20.25" customHeight="1" thickBot="1">
      <c r="A16" s="63" t="s">
        <v>3</v>
      </c>
      <c r="B16" s="64"/>
      <c r="C16" s="32"/>
      <c r="D16" s="33">
        <f>SUM(D15:D15)</f>
        <v>0</v>
      </c>
      <c r="E16" s="34"/>
      <c r="F16" s="33">
        <f>SUM(F8:F15)</f>
        <v>2619000</v>
      </c>
      <c r="G16" s="1">
        <f>SUM(D16:F16)</f>
        <v>2619000</v>
      </c>
      <c r="H16" s="1"/>
      <c r="I16" s="6"/>
    </row>
    <row r="17" spans="1:9" ht="16.5" thickBot="1">
      <c r="A17" s="65" t="s">
        <v>2</v>
      </c>
      <c r="B17" s="66"/>
      <c r="C17" s="35"/>
      <c r="D17" s="36"/>
      <c r="E17" s="15"/>
      <c r="F17" s="36"/>
      <c r="G17" s="1"/>
      <c r="I17" s="6"/>
    </row>
    <row r="18" spans="1:9" ht="16.5" thickBot="1">
      <c r="A18" s="67" t="s">
        <v>14</v>
      </c>
      <c r="B18" s="68"/>
      <c r="C18" s="29"/>
      <c r="D18" s="37">
        <v>0</v>
      </c>
      <c r="E18" s="16"/>
      <c r="F18" s="37">
        <f>SUM(F8:F10,F12,F14)</f>
        <v>2454760</v>
      </c>
      <c r="G18" s="1"/>
      <c r="I18" s="6"/>
    </row>
    <row r="19" spans="1:9" ht="24.75" customHeight="1" thickBot="1">
      <c r="A19" s="69" t="s">
        <v>15</v>
      </c>
      <c r="B19" s="70"/>
      <c r="C19" s="38"/>
      <c r="D19" s="39">
        <v>0</v>
      </c>
      <c r="E19" s="17"/>
      <c r="F19" s="39">
        <f>SUM(F11,F13,F15)</f>
        <v>164240</v>
      </c>
      <c r="G19" s="3">
        <f>SUM(D19:F19)</f>
        <v>164240</v>
      </c>
      <c r="H19" s="1"/>
    </row>
    <row r="20" spans="1:9" ht="15">
      <c r="A20" s="2"/>
      <c r="B20" s="5"/>
      <c r="C20" s="10"/>
      <c r="D20" s="9"/>
      <c r="E20" s="9"/>
      <c r="F20" s="9">
        <f>SUM(F18:F19)</f>
        <v>2619000</v>
      </c>
      <c r="G20" s="3"/>
      <c r="H20" s="1"/>
    </row>
    <row r="21" spans="1:9" ht="15">
      <c r="A21" s="2"/>
      <c r="B21" s="4"/>
      <c r="C21" s="4"/>
      <c r="D21" s="9"/>
      <c r="E21" s="9"/>
      <c r="F21" s="9"/>
      <c r="G21" s="2"/>
      <c r="H21" s="1"/>
    </row>
    <row r="22" spans="1:9" ht="15">
      <c r="A22" s="2"/>
      <c r="B22" s="2"/>
      <c r="C22" s="3"/>
      <c r="D22" s="9"/>
      <c r="E22" s="9"/>
      <c r="F22" s="9"/>
      <c r="G22" s="3"/>
    </row>
    <row r="23" spans="1:9">
      <c r="A23" s="2"/>
      <c r="B23" s="2"/>
      <c r="C23" s="8"/>
      <c r="D23" s="3"/>
      <c r="E23" s="3"/>
      <c r="F23" s="2"/>
      <c r="G23" s="2"/>
    </row>
    <row r="24" spans="1:9">
      <c r="A24" s="2"/>
      <c r="B24" s="2"/>
      <c r="C24" s="7"/>
      <c r="D24" s="7"/>
      <c r="E24" s="3"/>
      <c r="F24" s="2"/>
      <c r="G24" s="2"/>
    </row>
    <row r="25" spans="1:9">
      <c r="A25" s="2"/>
      <c r="B25" s="2"/>
      <c r="C25" s="2"/>
      <c r="D25" s="2"/>
      <c r="E25" s="2"/>
      <c r="F25" s="2"/>
      <c r="G25" s="2"/>
    </row>
    <row r="26" spans="1:9">
      <c r="A26" s="2"/>
      <c r="B26" s="2"/>
      <c r="C26" s="2"/>
      <c r="D26" s="2"/>
      <c r="E26" s="3"/>
      <c r="F26" s="2"/>
      <c r="G26" s="2"/>
    </row>
    <row r="27" spans="1:9">
      <c r="A27" s="2"/>
      <c r="B27" s="2"/>
      <c r="C27" s="7"/>
      <c r="D27" s="2"/>
      <c r="E27" s="2"/>
      <c r="F27" s="2"/>
      <c r="G27" s="2"/>
    </row>
  </sheetData>
  <mergeCells count="14">
    <mergeCell ref="A16:B16"/>
    <mergeCell ref="A17:B17"/>
    <mergeCell ref="A18:B18"/>
    <mergeCell ref="A19:B19"/>
    <mergeCell ref="A1:F1"/>
    <mergeCell ref="A3:F3"/>
    <mergeCell ref="A4:F4"/>
    <mergeCell ref="A5:F5"/>
    <mergeCell ref="A6:A7"/>
    <mergeCell ref="B6:B7"/>
    <mergeCell ref="C6:D6"/>
    <mergeCell ref="E6:F6"/>
    <mergeCell ref="A9:A15"/>
    <mergeCell ref="B12:B13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SheetLayoutView="100" workbookViewId="0">
      <selection activeCell="K11" sqref="K11"/>
    </sheetView>
  </sheetViews>
  <sheetFormatPr defaultRowHeight="14.25"/>
  <cols>
    <col min="1" max="1" width="7" customWidth="1"/>
    <col min="2" max="2" width="12.2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71" t="s">
        <v>17</v>
      </c>
      <c r="B1" s="71"/>
      <c r="C1" s="71"/>
      <c r="D1" s="71"/>
      <c r="E1" s="71"/>
      <c r="F1" s="71"/>
    </row>
    <row r="2" spans="1:9" ht="29.25" customHeight="1">
      <c r="A2" s="12"/>
      <c r="B2" s="12"/>
      <c r="C2" s="24"/>
      <c r="D2" s="24"/>
      <c r="E2" s="24"/>
      <c r="F2" s="24"/>
    </row>
    <row r="3" spans="1:9" ht="33.75" customHeight="1">
      <c r="A3" s="72" t="s">
        <v>8</v>
      </c>
      <c r="B3" s="72"/>
      <c r="C3" s="72"/>
      <c r="D3" s="72"/>
      <c r="E3" s="72"/>
      <c r="F3" s="72"/>
    </row>
    <row r="4" spans="1:9" ht="13.5" customHeight="1" thickBot="1">
      <c r="A4" s="73"/>
      <c r="B4" s="73"/>
      <c r="C4" s="73"/>
      <c r="D4" s="73"/>
      <c r="E4" s="73"/>
      <c r="F4" s="73"/>
    </row>
    <row r="5" spans="1:9" ht="24.75" customHeight="1" thickBot="1">
      <c r="A5" s="74" t="s">
        <v>9</v>
      </c>
      <c r="B5" s="75"/>
      <c r="C5" s="75"/>
      <c r="D5" s="75"/>
      <c r="E5" s="75"/>
      <c r="F5" s="76"/>
    </row>
    <row r="6" spans="1:9" ht="27.75" customHeight="1" thickBot="1">
      <c r="A6" s="77" t="s">
        <v>0</v>
      </c>
      <c r="B6" s="79" t="s">
        <v>1</v>
      </c>
      <c r="C6" s="92" t="s">
        <v>7</v>
      </c>
      <c r="D6" s="92"/>
      <c r="E6" s="93" t="s">
        <v>6</v>
      </c>
      <c r="F6" s="94"/>
    </row>
    <row r="7" spans="1:9" ht="18.75" customHeight="1" thickBot="1">
      <c r="A7" s="78"/>
      <c r="B7" s="80"/>
      <c r="C7" s="25" t="s">
        <v>5</v>
      </c>
      <c r="D7" s="13" t="s">
        <v>4</v>
      </c>
      <c r="E7" s="26" t="s">
        <v>5</v>
      </c>
      <c r="F7" s="13" t="s">
        <v>4</v>
      </c>
    </row>
    <row r="8" spans="1:9" ht="18" customHeight="1" thickBot="1">
      <c r="A8" s="47">
        <v>600</v>
      </c>
      <c r="B8" s="44" t="s">
        <v>20</v>
      </c>
      <c r="C8" s="48">
        <v>6300</v>
      </c>
      <c r="D8" s="46">
        <v>-50000</v>
      </c>
      <c r="E8" s="45"/>
      <c r="F8" s="46">
        <v>0</v>
      </c>
    </row>
    <row r="9" spans="1:9" ht="18.75" customHeight="1">
      <c r="A9" s="89" t="s">
        <v>18</v>
      </c>
      <c r="B9" s="89" t="s">
        <v>21</v>
      </c>
      <c r="C9" s="43">
        <v>2800</v>
      </c>
      <c r="D9" s="40">
        <v>-43500</v>
      </c>
      <c r="E9" s="43">
        <v>6220</v>
      </c>
      <c r="F9" s="40">
        <v>43500</v>
      </c>
    </row>
    <row r="10" spans="1:9" ht="18.75" customHeight="1" thickBot="1">
      <c r="A10" s="91"/>
      <c r="B10" s="91"/>
      <c r="C10" s="42"/>
      <c r="D10" s="41">
        <v>0</v>
      </c>
      <c r="E10" s="49">
        <v>2710</v>
      </c>
      <c r="F10" s="41">
        <v>200000</v>
      </c>
    </row>
    <row r="11" spans="1:9" ht="18.75" customHeight="1">
      <c r="A11" s="91"/>
      <c r="B11" s="89" t="s">
        <v>19</v>
      </c>
      <c r="C11" s="43"/>
      <c r="D11" s="40">
        <v>0</v>
      </c>
      <c r="E11" s="43">
        <v>2720</v>
      </c>
      <c r="F11" s="40">
        <f>2364000+35000</f>
        <v>2399000</v>
      </c>
    </row>
    <row r="12" spans="1:9" ht="18" customHeight="1" thickBot="1">
      <c r="A12" s="90"/>
      <c r="B12" s="90"/>
      <c r="C12" s="42"/>
      <c r="D12" s="41">
        <v>0</v>
      </c>
      <c r="E12" s="42">
        <v>2730</v>
      </c>
      <c r="F12" s="41">
        <v>70000</v>
      </c>
    </row>
    <row r="13" spans="1:9" ht="20.25" customHeight="1" thickBot="1">
      <c r="A13" s="63" t="s">
        <v>3</v>
      </c>
      <c r="B13" s="64"/>
      <c r="C13" s="11"/>
      <c r="D13" s="18">
        <f>SUM(D8:D12)</f>
        <v>-93500</v>
      </c>
      <c r="E13" s="50"/>
      <c r="F13" s="18">
        <f>SUM(F8:F12)</f>
        <v>2712500</v>
      </c>
      <c r="G13" s="1">
        <f>SUM(D13:F13)</f>
        <v>2619000</v>
      </c>
      <c r="I13" s="6"/>
    </row>
    <row r="14" spans="1:9" ht="16.5" thickBot="1">
      <c r="A14" s="65" t="s">
        <v>2</v>
      </c>
      <c r="B14" s="66"/>
      <c r="C14" s="22"/>
      <c r="D14" s="19"/>
      <c r="E14" s="15"/>
      <c r="F14" s="19"/>
      <c r="G14" s="1"/>
      <c r="I14" s="6"/>
    </row>
    <row r="15" spans="1:9" ht="16.5" thickBot="1">
      <c r="A15" s="67" t="s">
        <v>10</v>
      </c>
      <c r="B15" s="67"/>
      <c r="C15" s="14"/>
      <c r="D15" s="20">
        <f>SUM(D9)</f>
        <v>-43500</v>
      </c>
      <c r="E15" s="16"/>
      <c r="F15" s="20">
        <f>SUM(F10:F12)</f>
        <v>2669000</v>
      </c>
      <c r="G15" s="1"/>
      <c r="I15" s="6"/>
    </row>
    <row r="16" spans="1:9" ht="24.75" customHeight="1" thickBot="1">
      <c r="A16" s="69" t="s">
        <v>11</v>
      </c>
      <c r="B16" s="96"/>
      <c r="C16" s="23"/>
      <c r="D16" s="21">
        <f>SUM(D8)</f>
        <v>-50000</v>
      </c>
      <c r="E16" s="17"/>
      <c r="F16" s="21">
        <f>SUM(F9)</f>
        <v>43500</v>
      </c>
      <c r="G16" s="3"/>
      <c r="H16" s="1"/>
    </row>
    <row r="17" spans="1:8" ht="15">
      <c r="A17" s="2"/>
      <c r="B17" s="5"/>
      <c r="C17" s="10"/>
      <c r="D17" s="9">
        <f>SUM(D15:D16)</f>
        <v>-93500</v>
      </c>
      <c r="E17" s="3"/>
      <c r="F17" s="9">
        <f>SUM(F15:F16)</f>
        <v>2712500</v>
      </c>
      <c r="G17" s="3"/>
      <c r="H17" s="1"/>
    </row>
    <row r="18" spans="1:8" ht="15">
      <c r="A18" s="2"/>
      <c r="B18" s="4"/>
      <c r="C18" s="4"/>
      <c r="D18" s="9">
        <f>SUM(D13-D17)</f>
        <v>0</v>
      </c>
      <c r="E18" s="9"/>
      <c r="F18" s="9">
        <f>F13-F17</f>
        <v>0</v>
      </c>
      <c r="G18" s="2"/>
      <c r="H18" s="1"/>
    </row>
    <row r="19" spans="1:8" ht="15">
      <c r="A19" s="2"/>
      <c r="B19" s="2"/>
      <c r="C19" s="3"/>
      <c r="D19" s="9"/>
      <c r="E19" s="9"/>
      <c r="F19" s="9"/>
      <c r="G19" s="3"/>
    </row>
    <row r="20" spans="1:8">
      <c r="A20" s="2"/>
      <c r="B20" s="2"/>
      <c r="C20" s="8"/>
      <c r="D20" s="3"/>
      <c r="E20" s="3"/>
      <c r="F20" s="2"/>
      <c r="G20" s="2"/>
    </row>
    <row r="21" spans="1:8">
      <c r="A21" s="2"/>
      <c r="B21" s="2"/>
      <c r="C21" s="7"/>
      <c r="D21" s="7"/>
      <c r="E21" s="3"/>
      <c r="F21" s="2"/>
      <c r="G21" s="2"/>
    </row>
    <row r="22" spans="1:8" ht="198" customHeight="1">
      <c r="A22" s="95"/>
      <c r="B22" s="95"/>
      <c r="C22" s="95"/>
      <c r="D22" s="95"/>
      <c r="E22" s="95"/>
      <c r="F22" s="95"/>
      <c r="G22" s="2"/>
    </row>
    <row r="23" spans="1:8">
      <c r="A23" s="2"/>
      <c r="B23" s="2"/>
      <c r="C23" s="2"/>
      <c r="D23" s="2"/>
      <c r="E23" s="3"/>
      <c r="F23" s="2"/>
      <c r="G23" s="2"/>
    </row>
    <row r="24" spans="1:8">
      <c r="A24" s="2"/>
      <c r="B24" s="2"/>
      <c r="C24" s="7"/>
      <c r="D24" s="2"/>
      <c r="E24" s="2"/>
      <c r="F24" s="2"/>
      <c r="G24" s="2"/>
    </row>
  </sheetData>
  <mergeCells count="16">
    <mergeCell ref="A22:F22"/>
    <mergeCell ref="A13:B13"/>
    <mergeCell ref="A14:B14"/>
    <mergeCell ref="A15:B15"/>
    <mergeCell ref="A16:B16"/>
    <mergeCell ref="B11:B12"/>
    <mergeCell ref="A9:A12"/>
    <mergeCell ref="A1:F1"/>
    <mergeCell ref="A3:F3"/>
    <mergeCell ref="A4:F4"/>
    <mergeCell ref="A5:F5"/>
    <mergeCell ref="A6:A7"/>
    <mergeCell ref="B6:B7"/>
    <mergeCell ref="C6:D6"/>
    <mergeCell ref="E6:F6"/>
    <mergeCell ref="B9:B10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dochody</vt:lpstr>
      <vt:lpstr>wydatki</vt:lpstr>
      <vt:lpstr>dochody!Obszar_wydruku</vt:lpstr>
      <vt:lpstr>wydatki!Obszar_wydruku</vt:lpstr>
      <vt:lpstr>dochody!Tytuły_wydruku</vt:lpstr>
      <vt:lpstr>wydatki!Tytuły_wydruku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2016-05-20T07:19:21Z</cp:lastPrinted>
  <dcterms:created xsi:type="dcterms:W3CDTF">2013-02-21T12:03:23Z</dcterms:created>
  <dcterms:modified xsi:type="dcterms:W3CDTF">2016-05-24T08:55:17Z</dcterms:modified>
</cp:coreProperties>
</file>